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30.09.2022" sheetId="1" r:id="rId1"/>
  </sheets>
  <externalReferences>
    <externalReference r:id="rId4"/>
    <externalReference r:id="rId5"/>
    <externalReference r:id="rId6"/>
    <externalReference r:id="rId7"/>
  </externalReferences>
  <definedNames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M2">'[3]ST-2SD.ST'!$A$81</definedName>
    <definedName name="_r1_iNdEx_382">#N/A</definedName>
    <definedName name="_r2_iNdEx_383">#N/A</definedName>
    <definedName name="_rid_LF_LF_Tb1_iNdEx_963">"$#REF!.$A$1"</definedName>
    <definedName name="_rid_LF_LF_Tc1_iNdEx_1452">"$#REF!.$A$1"</definedName>
    <definedName name="_total_LF_LF_iNdEx_1500">"$#REF!.$A$#REF!"</definedName>
    <definedName name="bank">#REF!</definedName>
    <definedName name="bank_1">#REF!</definedName>
    <definedName name="countA12_1">'[1]A12'!$T$1</definedName>
    <definedName name="countM2_1">#N/A</definedName>
    <definedName name="countM2_2">#N/A</definedName>
    <definedName name="countM2_3">#N/A</definedName>
    <definedName name="countM3_1">#REF!</definedName>
    <definedName name="countM3_2">#REF!</definedName>
    <definedName name="countM3_3">#REF!</definedName>
    <definedName name="countM3_4">#REF!</definedName>
    <definedName name="countM4_1">#REF!</definedName>
    <definedName name="countM4_2">#REF!</definedName>
    <definedName name="countM4_3">#REF!</definedName>
    <definedName name="countM4_4">#REF!</definedName>
    <definedName name="countU3_1">#REF!</definedName>
    <definedName name="countU3_2">#REF!</definedName>
    <definedName name="countU3_3">#REF!</definedName>
    <definedName name="countU3_4">#REF!</definedName>
    <definedName name="Excel_BuiltIn_Print_Area_1">#N/A</definedName>
    <definedName name="fdfdfdf">'[4]ST-2SD.ST'!$A$23</definedName>
    <definedName name="lerik">'[4]ST-2SD.ST'!$A$42</definedName>
    <definedName name="muddet">#REF!</definedName>
    <definedName name="offset">#REF!</definedName>
    <definedName name="row_endM2_1">#N/A</definedName>
    <definedName name="row_endM2_2">#N/A</definedName>
    <definedName name="row_endM2_3">#N/A</definedName>
    <definedName name="row_endM3_1">#REF!</definedName>
    <definedName name="row_endM3_2">#REF!</definedName>
    <definedName name="row_endM3_3">#REF!</definedName>
    <definedName name="row_endM3_4">#REF!</definedName>
    <definedName name="row_endM4_1">#REF!</definedName>
    <definedName name="row_endM4_2">#REF!</definedName>
    <definedName name="row_endM4_3">#REF!</definedName>
    <definedName name="row_endM4_4">#REF!</definedName>
    <definedName name="row_endU3_1">#REF!</definedName>
    <definedName name="row_endU3_2">#REF!</definedName>
    <definedName name="row_endU3_3">#REF!</definedName>
    <definedName name="row_endU3_4">#REF!</definedName>
    <definedName name="row_startM2_1">#N/A</definedName>
    <definedName name="row_startM2_2">#N/A</definedName>
    <definedName name="row_startM2_3">#N/A</definedName>
    <definedName name="row_startM3_1">#REF!</definedName>
    <definedName name="row_startM3_2">#REF!</definedName>
    <definedName name="row_startM3_3">#REF!</definedName>
    <definedName name="row_startM3_4">#REF!</definedName>
    <definedName name="row_startM4_1">#REF!</definedName>
    <definedName name="row_startM4_2">#REF!</definedName>
    <definedName name="row_startM4_3">#REF!</definedName>
    <definedName name="row_startM4_4">#REF!</definedName>
    <definedName name="row_startM8_1">'[1]M8'!$K$1</definedName>
    <definedName name="row_startM8_2">'[1]M8'!$K$2</definedName>
    <definedName name="row_startM8_3">'[1]M8'!$K$3</definedName>
    <definedName name="row_startM9_1">'[1]M9'!$K$1</definedName>
    <definedName name="row_startM9_2">'[1]M9'!$K$2</definedName>
    <definedName name="row_startM9_3">'[1]M9'!$K$3</definedName>
    <definedName name="row_startU3_1">#REF!</definedName>
    <definedName name="row_startU3_2">#REF!</definedName>
    <definedName name="row_startU3_3">#REF!</definedName>
    <definedName name="row_startU3_4">#REF!</definedName>
    <definedName name="rowM1_1">'[1]M1'!$M$2</definedName>
    <definedName name="rowM2_1">#N/A</definedName>
    <definedName name="rowM2_2">#N/A</definedName>
    <definedName name="rowM2_3">#N/A</definedName>
    <definedName name="rowM3_1">#REF!</definedName>
    <definedName name="rowM3_2">#REF!</definedName>
    <definedName name="rowM3_3">#REF!</definedName>
    <definedName name="rowM3_4">#REF!</definedName>
    <definedName name="rowM4_1">#REF!</definedName>
    <definedName name="rowM4_2">#REF!</definedName>
    <definedName name="rowM4_3">#REF!</definedName>
    <definedName name="rowM4_4">#REF!</definedName>
    <definedName name="rowM8_1">'[1]M8'!$J$1</definedName>
    <definedName name="rowM8_2">'[1]M8'!$J$2</definedName>
    <definedName name="rowM8_3">'[1]M8'!$J$3</definedName>
    <definedName name="rowM9_1">'[1]M9'!$J$1</definedName>
    <definedName name="rowM9_2">'[1]M9'!$J$2</definedName>
    <definedName name="rowM9_3">'[1]M9'!$J$3</definedName>
    <definedName name="rowU3_1">#REF!</definedName>
    <definedName name="rowU3_2">#REF!</definedName>
    <definedName name="rowU3_3">#REF!</definedName>
    <definedName name="rowU3_4">#REF!</definedName>
  </definedNames>
  <calcPr fullCalcOnLoad="1"/>
</workbook>
</file>

<file path=xl/comments1.xml><?xml version="1.0" encoding="utf-8"?>
<comments xmlns="http://schemas.openxmlformats.org/spreadsheetml/2006/main">
  <authors>
    <author>RATI</author>
  </authors>
  <commentList>
    <comment ref="F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A2!F5-A2!F7 should equal to U3!H17</t>
        </r>
      </text>
    </comment>
    <comment ref="F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A2!F6-A2!F8 should equal to U3!H38</t>
        </r>
      </text>
    </comment>
    <comment ref="F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A2!F5-A2!F7 should equal to U3!H17</t>
        </r>
      </text>
    </comment>
    <comment ref="F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A2!F6-A2!F8 should equal to U3!H38</t>
        </r>
      </text>
    </comment>
  </commentList>
</comments>
</file>

<file path=xl/sharedStrings.xml><?xml version="1.0" encoding="utf-8"?>
<sst xmlns="http://schemas.openxmlformats.org/spreadsheetml/2006/main" count="43" uniqueCount="36">
  <si>
    <t>CƏDVƏL A 2 - KAPİTAL DƏYİŞMƏLƏRİ</t>
  </si>
  <si>
    <t>(min manatla)</t>
  </si>
  <si>
    <t>Kapital Dəyişmələri</t>
  </si>
  <si>
    <t>İlin əvvəlinə qalıq</t>
  </si>
  <si>
    <t>Mərkəzi Banka göndərilmiş  dəqiqləşdirilmiş kumulyativ düzəlişlər</t>
  </si>
  <si>
    <t>Müddət ərzində dəyişikliklər</t>
  </si>
  <si>
    <t>Müddətin sonuna qalıq</t>
  </si>
  <si>
    <t>1. Adi Səhmlər</t>
  </si>
  <si>
    <t>2. Müddətsiz İmtiyazlı Səhmlər</t>
  </si>
  <si>
    <t xml:space="preserve">3. Geriyə alınmış adi səhmlər </t>
  </si>
  <si>
    <t>4. Geriyə alınmış müddətsiz imtiyazlı səhmlər</t>
  </si>
  <si>
    <t>5. Adi səhmlərin nominal və bazar qiymətləri arasındakı fərq</t>
  </si>
  <si>
    <t>6. Müddətsiz İmtiyazlı səhmlərin nominal və bazar qiymətləri arasındakı fərq</t>
  </si>
  <si>
    <r>
      <t xml:space="preserve">7. </t>
    </r>
    <r>
      <rPr>
        <sz val="10"/>
        <rFont val="Times New Roman"/>
        <family val="1"/>
      </rPr>
      <t>Dividendlər</t>
    </r>
  </si>
  <si>
    <t>X</t>
  </si>
  <si>
    <t>a) ödənilmiş adi səhmlər üzrə elan olunmuş dividendlər</t>
  </si>
  <si>
    <t>7a</t>
  </si>
  <si>
    <r>
      <t>b) ödənilmiş müddətsiz</t>
    </r>
    <r>
      <rPr>
        <sz val="10"/>
        <rFont val="Times New Roman"/>
        <family val="1"/>
      </rPr>
      <t xml:space="preserve"> imtiyazlı səhmlər üzrə elan olunmuş dividendlər</t>
    </r>
  </si>
  <si>
    <t>7b</t>
  </si>
  <si>
    <t>8. Bölüşdürülməmiş xalis mənfəət (zərər)</t>
  </si>
  <si>
    <t>a) Əvvəlki illərin xalis mənfəəti (zərəri)</t>
  </si>
  <si>
    <t>8a</t>
  </si>
  <si>
    <t>b) Cari ilin xalis mənfəət (zərəri)</t>
  </si>
  <si>
    <t>8b</t>
  </si>
  <si>
    <t>c) Kapital ehtiyatları</t>
  </si>
  <si>
    <t>8c</t>
  </si>
  <si>
    <t>9. Ümumi ehtiyatlar</t>
  </si>
  <si>
    <t>a) kreditlərdən və banklararası  tələblər üzrə mümkün zərərlərin ödənilməsi üçün adi ehtiyatlar</t>
  </si>
  <si>
    <t>9a</t>
  </si>
  <si>
    <t>b) digər aktivlərdən olan mümkün zərərlərin ödənilməsi üçün adi ehtiyatlar</t>
  </si>
  <si>
    <t>9b</t>
  </si>
  <si>
    <t>c) əsas vəsaitlərin yenidən qiymətləndirilməsi</t>
  </si>
  <si>
    <t>9c</t>
  </si>
  <si>
    <t>d) digər ümumi ehtiyatlar</t>
  </si>
  <si>
    <t>9d</t>
  </si>
  <si>
    <t>10. Cəmi kapital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</si>
</sst>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TSD"/>
      <family val="1"/>
    </font>
    <font>
      <b/>
      <sz val="9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" fillId="33" borderId="0" xfId="33" applyFont="1" applyFill="1">
      <alignment/>
      <protection/>
    </xf>
    <xf numFmtId="4" fontId="4" fillId="33" borderId="0" xfId="33" applyNumberFormat="1" applyFont="1" applyFill="1">
      <alignment/>
      <protection/>
    </xf>
    <xf numFmtId="4" fontId="44" fillId="33" borderId="0" xfId="33" applyNumberFormat="1" applyFont="1" applyFill="1">
      <alignment/>
      <protection/>
    </xf>
    <xf numFmtId="4" fontId="5" fillId="33" borderId="0" xfId="33" applyNumberFormat="1" applyFont="1" applyFill="1" applyAlignment="1">
      <alignment horizontal="right"/>
      <protection/>
    </xf>
    <xf numFmtId="0" fontId="6" fillId="34" borderId="10" xfId="33" applyFont="1" applyFill="1" applyBorder="1" applyAlignment="1">
      <alignment horizontal="center" vertical="center"/>
      <protection/>
    </xf>
    <xf numFmtId="0" fontId="4" fillId="34" borderId="10" xfId="33" applyFont="1" applyFill="1" applyBorder="1" applyAlignment="1">
      <alignment horizontal="center" vertical="center"/>
      <protection/>
    </xf>
    <xf numFmtId="4" fontId="6" fillId="34" borderId="10" xfId="33" applyNumberFormat="1" applyFont="1" applyFill="1" applyBorder="1" applyAlignment="1">
      <alignment horizontal="center" vertical="center" wrapText="1"/>
      <protection/>
    </xf>
    <xf numFmtId="4" fontId="45" fillId="34" borderId="10" xfId="33" applyNumberFormat="1" applyFont="1" applyFill="1" applyBorder="1" applyAlignment="1">
      <alignment horizontal="center" vertical="center" wrapText="1"/>
      <protection/>
    </xf>
    <xf numFmtId="4" fontId="7" fillId="34" borderId="10" xfId="33" applyNumberFormat="1" applyFont="1" applyFill="1" applyBorder="1" applyAlignment="1">
      <alignment horizontal="center" vertical="center" wrapText="1"/>
      <protection/>
    </xf>
    <xf numFmtId="0" fontId="6" fillId="34" borderId="10" xfId="33" applyFont="1" applyFill="1" applyBorder="1" applyAlignment="1">
      <alignment horizontal="center"/>
      <protection/>
    </xf>
    <xf numFmtId="0" fontId="44" fillId="34" borderId="10" xfId="33" applyFont="1" applyFill="1" applyBorder="1" applyAlignment="1">
      <alignment horizontal="center"/>
      <protection/>
    </xf>
    <xf numFmtId="0" fontId="4" fillId="34" borderId="10" xfId="33" applyFont="1" applyFill="1" applyBorder="1" applyAlignment="1">
      <alignment horizontal="left" vertical="center"/>
      <protection/>
    </xf>
    <xf numFmtId="2" fontId="4" fillId="0" borderId="10" xfId="33" applyNumberFormat="1" applyFont="1" applyBorder="1" applyAlignment="1" applyProtection="1">
      <alignment horizontal="right" vertical="center"/>
      <protection locked="0"/>
    </xf>
    <xf numFmtId="2" fontId="44" fillId="0" borderId="10" xfId="33" applyNumberFormat="1" applyFont="1" applyBorder="1" applyAlignment="1" applyProtection="1">
      <alignment horizontal="right" vertical="center"/>
      <protection locked="0"/>
    </xf>
    <xf numFmtId="2" fontId="4" fillId="34" borderId="10" xfId="33" applyNumberFormat="1" applyFont="1" applyFill="1" applyBorder="1" applyAlignment="1">
      <alignment horizontal="right" vertical="center"/>
      <protection/>
    </xf>
    <xf numFmtId="0" fontId="8" fillId="34" borderId="10" xfId="33" applyFont="1" applyFill="1" applyBorder="1" applyAlignment="1">
      <alignment horizontal="left" vertical="center"/>
      <protection/>
    </xf>
    <xf numFmtId="0" fontId="4" fillId="34" borderId="10" xfId="33" applyFont="1" applyFill="1" applyBorder="1" applyAlignment="1">
      <alignment vertical="center"/>
      <protection/>
    </xf>
    <xf numFmtId="0" fontId="8" fillId="34" borderId="10" xfId="33" applyFont="1" applyFill="1" applyBorder="1" applyAlignment="1" applyProtection="1">
      <alignment horizontal="left" vertical="top" wrapText="1"/>
      <protection/>
    </xf>
    <xf numFmtId="0" fontId="8" fillId="34" borderId="10" xfId="33" applyFont="1" applyFill="1" applyBorder="1" applyAlignment="1" applyProtection="1">
      <alignment horizontal="center" vertical="center" wrapText="1"/>
      <protection/>
    </xf>
    <xf numFmtId="2" fontId="4" fillId="34" borderId="10" xfId="33" applyNumberFormat="1" applyFont="1" applyFill="1" applyBorder="1" applyAlignment="1">
      <alignment horizontal="center" vertical="center"/>
      <protection/>
    </xf>
    <xf numFmtId="0" fontId="8" fillId="0" borderId="0" xfId="33" applyFont="1" applyFill="1" applyProtection="1">
      <alignment/>
      <protection/>
    </xf>
    <xf numFmtId="0" fontId="8" fillId="34" borderId="10" xfId="33" applyFont="1" applyFill="1" applyBorder="1" applyAlignment="1" applyProtection="1">
      <alignment horizontal="left" vertical="top" wrapText="1" indent="2"/>
      <protection/>
    </xf>
    <xf numFmtId="2" fontId="8" fillId="0" borderId="10" xfId="33" applyNumberFormat="1" applyFont="1" applyFill="1" applyBorder="1" applyAlignment="1" applyProtection="1">
      <alignment horizontal="right" vertical="center"/>
      <protection locked="0"/>
    </xf>
    <xf numFmtId="0" fontId="9" fillId="34" borderId="10" xfId="33" applyFont="1" applyFill="1" applyBorder="1" applyAlignment="1">
      <alignment horizontal="left" vertical="center"/>
      <protection/>
    </xf>
    <xf numFmtId="2" fontId="44" fillId="34" borderId="10" xfId="33" applyNumberFormat="1" applyFont="1" applyFill="1" applyBorder="1" applyAlignment="1">
      <alignment horizontal="right" vertical="center"/>
      <protection/>
    </xf>
    <xf numFmtId="0" fontId="4" fillId="34" borderId="10" xfId="33" applyFont="1" applyFill="1" applyBorder="1" applyAlignment="1">
      <alignment horizontal="left" vertical="center" indent="2"/>
      <protection/>
    </xf>
    <xf numFmtId="0" fontId="4" fillId="34" borderId="10" xfId="33" applyFont="1" applyFill="1" applyBorder="1" applyAlignment="1">
      <alignment horizontal="left" vertical="center" wrapText="1" indent="2"/>
      <protection/>
    </xf>
    <xf numFmtId="0" fontId="4" fillId="34" borderId="10" xfId="33" applyFont="1" applyFill="1" applyBorder="1" applyAlignment="1">
      <alignment horizontal="left" vertical="center"/>
      <protection/>
    </xf>
    <xf numFmtId="0" fontId="3" fillId="0" borderId="0" xfId="33" applyFont="1" applyFill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nara.orucova\Desktop\HESABATLAR\PRUDENSIAL\PRUDENCIAL%202022\PRD.v03.1248m092022kohne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bfi01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em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9_1"/>
      <sheetName val="A10"/>
      <sheetName val="A10_1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3">
        <row r="139">
          <cell r="C139">
            <v>-349.4820399999999</v>
          </cell>
        </row>
      </sheetData>
      <sheetData sheetId="16">
        <row r="1">
          <cell r="T1">
            <v>58</v>
          </cell>
        </row>
      </sheetData>
      <sheetData sheetId="24">
        <row r="2">
          <cell r="M2">
            <v>24</v>
          </cell>
        </row>
      </sheetData>
      <sheetData sheetId="31">
        <row r="1">
          <cell r="J1">
            <v>17</v>
          </cell>
          <cell r="K1">
            <v>9</v>
          </cell>
        </row>
        <row r="2">
          <cell r="J2">
            <v>27</v>
          </cell>
          <cell r="K2">
            <v>19</v>
          </cell>
        </row>
        <row r="3">
          <cell r="J3">
            <v>37</v>
          </cell>
          <cell r="K3">
            <v>29</v>
          </cell>
        </row>
      </sheetData>
      <sheetData sheetId="32">
        <row r="1">
          <cell r="J1">
            <v>23</v>
          </cell>
          <cell r="K1">
            <v>9</v>
          </cell>
        </row>
        <row r="2">
          <cell r="J2">
            <v>37</v>
          </cell>
          <cell r="K2">
            <v>25</v>
          </cell>
        </row>
        <row r="3">
          <cell r="J3">
            <v>45</v>
          </cell>
          <cell r="K3">
            <v>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81">
          <cell r="A81">
            <v>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manet"/>
      <sheetName val="ST-2SD.ST"/>
    </sheetNames>
    <sheetDataSet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="130" zoomScaleSheetLayoutView="130" zoomScalePageLayoutView="0" workbookViewId="0" topLeftCell="A1">
      <selection activeCell="E19" sqref="E19"/>
    </sheetView>
  </sheetViews>
  <sheetFormatPr defaultColWidth="9.140625" defaultRowHeight="15"/>
  <cols>
    <col min="1" max="1" width="58.8515625" style="1" customWidth="1"/>
    <col min="2" max="2" width="3.421875" style="1" customWidth="1"/>
    <col min="3" max="3" width="12.140625" style="2" customWidth="1"/>
    <col min="4" max="4" width="16.7109375" style="3" customWidth="1"/>
    <col min="5" max="5" width="13.421875" style="2" customWidth="1"/>
    <col min="6" max="6" width="12.7109375" style="2" bestFit="1" customWidth="1"/>
    <col min="7" max="16384" width="9.140625" style="1" customWidth="1"/>
  </cols>
  <sheetData>
    <row r="1" spans="1:6" ht="25.5" customHeight="1">
      <c r="A1" s="29" t="s">
        <v>0</v>
      </c>
      <c r="B1" s="29"/>
      <c r="C1" s="29"/>
      <c r="D1" s="29"/>
      <c r="E1" s="29"/>
      <c r="F1" s="29"/>
    </row>
    <row r="2" ht="12.75">
      <c r="F2" s="4" t="s">
        <v>1</v>
      </c>
    </row>
    <row r="3" spans="1:6" ht="63.75">
      <c r="A3" s="5" t="s">
        <v>2</v>
      </c>
      <c r="B3" s="6"/>
      <c r="C3" s="7" t="s">
        <v>3</v>
      </c>
      <c r="D3" s="8" t="s">
        <v>4</v>
      </c>
      <c r="E3" s="9" t="s">
        <v>5</v>
      </c>
      <c r="F3" s="7" t="s">
        <v>6</v>
      </c>
    </row>
    <row r="4" spans="1:6" ht="12.75">
      <c r="A4" s="10">
        <v>1</v>
      </c>
      <c r="B4" s="10">
        <v>2</v>
      </c>
      <c r="C4" s="10">
        <v>3</v>
      </c>
      <c r="D4" s="11">
        <v>4</v>
      </c>
      <c r="E4" s="10">
        <v>5</v>
      </c>
      <c r="F4" s="10">
        <v>6</v>
      </c>
    </row>
    <row r="5" spans="1:6" ht="12.75">
      <c r="A5" s="12" t="s">
        <v>7</v>
      </c>
      <c r="B5" s="6">
        <v>1</v>
      </c>
      <c r="C5" s="13">
        <v>9420</v>
      </c>
      <c r="D5" s="14"/>
      <c r="E5" s="13"/>
      <c r="F5" s="15">
        <f aca="true" t="shared" si="0" ref="F5:F10">C5+D5+E5</f>
        <v>9420</v>
      </c>
    </row>
    <row r="6" spans="1:6" ht="12.75">
      <c r="A6" s="16" t="s">
        <v>8</v>
      </c>
      <c r="B6" s="6">
        <v>2</v>
      </c>
      <c r="C6" s="13"/>
      <c r="D6" s="14"/>
      <c r="E6" s="13"/>
      <c r="F6" s="15">
        <f t="shared" si="0"/>
        <v>0</v>
      </c>
    </row>
    <row r="7" spans="1:6" ht="12.75">
      <c r="A7" s="17" t="s">
        <v>9</v>
      </c>
      <c r="B7" s="6">
        <v>3</v>
      </c>
      <c r="C7" s="13"/>
      <c r="D7" s="14"/>
      <c r="E7" s="13"/>
      <c r="F7" s="15">
        <f t="shared" si="0"/>
        <v>0</v>
      </c>
    </row>
    <row r="8" spans="1:6" ht="12.75">
      <c r="A8" s="17" t="s">
        <v>10</v>
      </c>
      <c r="B8" s="6">
        <v>4</v>
      </c>
      <c r="C8" s="13"/>
      <c r="D8" s="14"/>
      <c r="E8" s="13"/>
      <c r="F8" s="15">
        <f t="shared" si="0"/>
        <v>0</v>
      </c>
    </row>
    <row r="9" spans="1:6" ht="12.75">
      <c r="A9" s="12" t="s">
        <v>11</v>
      </c>
      <c r="B9" s="6">
        <v>5</v>
      </c>
      <c r="C9" s="13"/>
      <c r="D9" s="14"/>
      <c r="E9" s="13"/>
      <c r="F9" s="15">
        <f t="shared" si="0"/>
        <v>0</v>
      </c>
    </row>
    <row r="10" spans="1:6" ht="12.75">
      <c r="A10" s="12" t="s">
        <v>12</v>
      </c>
      <c r="B10" s="6">
        <v>6</v>
      </c>
      <c r="C10" s="13"/>
      <c r="D10" s="14"/>
      <c r="E10" s="13"/>
      <c r="F10" s="15">
        <f t="shared" si="0"/>
        <v>0</v>
      </c>
    </row>
    <row r="11" spans="1:6" s="21" customFormat="1" ht="12.75">
      <c r="A11" s="18" t="s">
        <v>13</v>
      </c>
      <c r="B11" s="19">
        <v>7</v>
      </c>
      <c r="C11" s="20" t="s">
        <v>14</v>
      </c>
      <c r="D11" s="20" t="s">
        <v>14</v>
      </c>
      <c r="E11" s="15">
        <f>E12+E13</f>
        <v>0</v>
      </c>
      <c r="F11" s="15">
        <f>F12+F13</f>
        <v>0</v>
      </c>
    </row>
    <row r="12" spans="1:6" s="21" customFormat="1" ht="12.75">
      <c r="A12" s="22" t="s">
        <v>15</v>
      </c>
      <c r="B12" s="19" t="s">
        <v>16</v>
      </c>
      <c r="C12" s="20" t="s">
        <v>14</v>
      </c>
      <c r="D12" s="20" t="s">
        <v>14</v>
      </c>
      <c r="E12" s="23"/>
      <c r="F12" s="15">
        <f>E12</f>
        <v>0</v>
      </c>
    </row>
    <row r="13" spans="1:6" s="21" customFormat="1" ht="13.5" customHeight="1">
      <c r="A13" s="22" t="s">
        <v>17</v>
      </c>
      <c r="B13" s="19" t="s">
        <v>18</v>
      </c>
      <c r="C13" s="20" t="s">
        <v>14</v>
      </c>
      <c r="D13" s="20" t="s">
        <v>14</v>
      </c>
      <c r="E13" s="23"/>
      <c r="F13" s="15">
        <f>E13</f>
        <v>0</v>
      </c>
    </row>
    <row r="14" spans="1:6" ht="12.75">
      <c r="A14" s="24" t="s">
        <v>19</v>
      </c>
      <c r="B14" s="6">
        <v>8</v>
      </c>
      <c r="C14" s="15">
        <f>C17+C15</f>
        <v>-306.8436499999998</v>
      </c>
      <c r="D14" s="25">
        <f>D17+D15</f>
        <v>0</v>
      </c>
      <c r="E14" s="15">
        <f>E15+E16+E17</f>
        <v>-349.4820399999999</v>
      </c>
      <c r="F14" s="15">
        <f>F15+F16+F17</f>
        <v>-656.3256899999997</v>
      </c>
    </row>
    <row r="15" spans="1:6" ht="12.75">
      <c r="A15" s="26" t="s">
        <v>20</v>
      </c>
      <c r="B15" s="6" t="s">
        <v>21</v>
      </c>
      <c r="C15" s="13">
        <v>-1029.6559499999998</v>
      </c>
      <c r="D15" s="14"/>
      <c r="E15" s="14"/>
      <c r="F15" s="15">
        <f>C15+D15+E15</f>
        <v>-1029.6559499999998</v>
      </c>
    </row>
    <row r="16" spans="1:6" ht="12.75">
      <c r="A16" s="26" t="s">
        <v>22</v>
      </c>
      <c r="B16" s="6" t="s">
        <v>23</v>
      </c>
      <c r="C16" s="20" t="s">
        <v>14</v>
      </c>
      <c r="D16" s="20" t="s">
        <v>14</v>
      </c>
      <c r="E16" s="15">
        <f>'[1]A1'!C139</f>
        <v>-349.4820399999999</v>
      </c>
      <c r="F16" s="15">
        <f>E16</f>
        <v>-349.4820399999999</v>
      </c>
    </row>
    <row r="17" spans="1:6" ht="12.75">
      <c r="A17" s="26" t="s">
        <v>24</v>
      </c>
      <c r="B17" s="6" t="s">
        <v>25</v>
      </c>
      <c r="C17" s="13">
        <v>722.8123</v>
      </c>
      <c r="D17" s="14"/>
      <c r="E17" s="13"/>
      <c r="F17" s="15">
        <f aca="true" t="shared" si="1" ref="F17:F23">C17+D17+E17</f>
        <v>722.8123</v>
      </c>
    </row>
    <row r="18" spans="1:6" ht="12.75">
      <c r="A18" s="12" t="s">
        <v>26</v>
      </c>
      <c r="B18" s="6">
        <v>9</v>
      </c>
      <c r="C18" s="15">
        <f>C19+C20+C21+C22</f>
        <v>5.320729999999999</v>
      </c>
      <c r="D18" s="25">
        <f>D19+D20+D21+D22</f>
        <v>0</v>
      </c>
      <c r="E18" s="15">
        <f>E19+E20+E21+E22</f>
        <v>-2.38033</v>
      </c>
      <c r="F18" s="15">
        <f t="shared" si="1"/>
        <v>2.9403999999999995</v>
      </c>
    </row>
    <row r="19" spans="1:6" ht="25.5">
      <c r="A19" s="27" t="s">
        <v>27</v>
      </c>
      <c r="B19" s="6" t="s">
        <v>28</v>
      </c>
      <c r="C19" s="13">
        <v>5.320729999999999</v>
      </c>
      <c r="D19" s="14"/>
      <c r="E19" s="13">
        <f>-2.3804+0.00007</f>
        <v>-2.38033</v>
      </c>
      <c r="F19" s="15">
        <f t="shared" si="1"/>
        <v>2.9403999999999995</v>
      </c>
    </row>
    <row r="20" spans="1:6" ht="25.5" customHeight="1">
      <c r="A20" s="27" t="s">
        <v>29</v>
      </c>
      <c r="B20" s="6" t="s">
        <v>30</v>
      </c>
      <c r="C20" s="13"/>
      <c r="D20" s="14"/>
      <c r="E20" s="13"/>
      <c r="F20" s="15">
        <f t="shared" si="1"/>
        <v>0</v>
      </c>
    </row>
    <row r="21" spans="1:6" ht="12.75">
      <c r="A21" s="27" t="s">
        <v>31</v>
      </c>
      <c r="B21" s="6" t="s">
        <v>32</v>
      </c>
      <c r="C21" s="13"/>
      <c r="D21" s="14"/>
      <c r="E21" s="13"/>
      <c r="F21" s="15">
        <f t="shared" si="1"/>
        <v>0</v>
      </c>
    </row>
    <row r="22" spans="1:6" ht="12.75">
      <c r="A22" s="27" t="s">
        <v>33</v>
      </c>
      <c r="B22" s="6" t="s">
        <v>34</v>
      </c>
      <c r="C22" s="13"/>
      <c r="D22" s="14"/>
      <c r="E22" s="13"/>
      <c r="F22" s="15">
        <f t="shared" si="1"/>
        <v>0</v>
      </c>
    </row>
    <row r="23" spans="1:6" ht="12.75">
      <c r="A23" s="28" t="s">
        <v>35</v>
      </c>
      <c r="B23" s="6">
        <v>10</v>
      </c>
      <c r="C23" s="15">
        <f>C5+C6-C7-C8+C9+C10+C14+C18</f>
        <v>9118.47708</v>
      </c>
      <c r="D23" s="25">
        <f>D5+D6-D7-D8+D9+D10+D14+D18</f>
        <v>0</v>
      </c>
      <c r="E23" s="15">
        <f>E5+E6-E7-E8+E9+E10+E14+E18</f>
        <v>-351.86236999999994</v>
      </c>
      <c r="F23" s="15">
        <f t="shared" si="1"/>
        <v>8766.61471</v>
      </c>
    </row>
  </sheetData>
  <sheetProtection password="A25E" sheet="1" objects="1" scenarios="1" formatColumns="0" formatRows="0"/>
  <mergeCells count="1">
    <mergeCell ref="A1:F1"/>
  </mergeCells>
  <conditionalFormatting sqref="F5">
    <cfRule type="expression" priority="2" dxfId="0">
      <formula>ROUND($F$5-$F$7,5)&lt;&gt;ROUND('30.09.2022'!#REF!,5)</formula>
    </cfRule>
  </conditionalFormatting>
  <conditionalFormatting sqref="F6:F8">
    <cfRule type="expression" priority="1" dxfId="0">
      <formula>ROUND($F$6-$F$8,5)&lt;&gt;ROUND('30.09.2022'!#REF!,5)</formula>
    </cfRule>
  </conditionalFormatting>
  <printOptions horizontalCentered="1"/>
  <pageMargins left="0.5" right="0.5" top="0.5" bottom="0.5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Xumar Mehdiyeva</cp:lastModifiedBy>
  <dcterms:created xsi:type="dcterms:W3CDTF">2022-10-06T12:40:49Z</dcterms:created>
  <dcterms:modified xsi:type="dcterms:W3CDTF">2022-10-06T12:42:00Z</dcterms:modified>
  <cp:category/>
  <cp:version/>
  <cp:contentType/>
  <cp:contentStatus/>
</cp:coreProperties>
</file>